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D0D5E5FB-1F1B-4B1E-8F0B-66A3B0AC283E}" xr6:coauthVersionLast="47" xr6:coauthVersionMax="47" xr10:uidLastSave="{00000000-0000-0000-0000-000000000000}"/>
  <bookViews>
    <workbookView xWindow="0" yWindow="-16320" windowWidth="29040" windowHeight="15720" tabRatio="809" xr2:uid="{00000000-000D-0000-FFFF-FFFF00000000}"/>
  </bookViews>
  <sheets>
    <sheet name="第3面_土壌汚染の除去(掘削除去)"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'第3面_土壌汚染の除去(掘削除去)'!$B$2:$J$49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<sst xmlns="http://schemas.openxmlformats.org/spreadsheetml/2006/main" count="2345" uniqueCount="1333">
  <si>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</si>
  <si>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</si>
  <si>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</si>
  <si>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</si>
  <si>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</si>
  <si>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</si>
  <si>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</si>
  <si>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</si>
  <si>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</si>
  <si>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</si>
  <si>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</si>
  <si>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</si>
  <si>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</si>
  <si>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</si>
  <si>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</si>
  <si>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</si>
  <si>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</si>
  <si>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</si>
  <si>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</si>
  <si>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</si>
  <si>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</si>
  <si>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</si>
  <si>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</si>
  <si>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</si>
  <si>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</si>
  <si>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</si>
  <si>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</si>
  <si>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</si>
  <si>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</si>
  <si>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</si>
  <si>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</si>
  <si>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</si>
  <si>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</si>
  <si>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</si>
  <si>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</si>
  <si>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</si>
  <si>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</si>
  <si>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</si>
  <si>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</si>
  <si>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</si>
  <si>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</si>
  <si>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</si>
  <si>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</si>
  <si>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</si>
  <si>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</si>
  <si>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</si>
  <si>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</si>
  <si>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</si>
  <si>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</si>
  <si>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</si>
  <si>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</si>
  <si>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</si>
  <si>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</si>
  <si>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</si>
  <si>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</si>
  <si>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</si>
  <si>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</si>
  <si>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</si>
  <si>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</si>
  <si>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</si>
  <si>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</si>
  <si>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</si>
  <si>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</si>
  <si>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</si>
  <si>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</si>
  <si>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</si>
  <si>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</si>
  <si>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</si>
  <si>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</si>
  <si>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</si>
  <si>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</si>
  <si>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</si>
  <si>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</si>
  <si>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</si>
  <si>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</si>
  <si>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</si>
  <si>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</si>
  <si>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</si>
  <si>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</si>
  <si>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</si>
  <si>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</si>
  <si>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</si>
  <si>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</si>
  <si>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</si>
  <si>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</si>
  <si>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</si>
  <si>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</si>
  <si>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</si>
  <si>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</si>
  <si>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</si>
  <si>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</si>
  <si>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</si>
  <si>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</si>
  <si>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</si>
  <si>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</si>
  <si>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</si>
  <si>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</si>
  <si>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</si>
  <si>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</si>
  <si>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</si>
  <si>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</si>
  <si>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</si>
  <si>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</si>
  <si>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</si>
  <si>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</si>
  <si>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</si>
  <si>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</si>
  <si>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</si>
  <si>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</si>
  <si>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</si>
  <si>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</si>
  <si>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</si>
  <si>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</si>
  <si>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</si>
  <si>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</si>
  <si>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</si>
  <si>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</si>
  <si>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</si>
  <si>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</si>
  <si>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</si>
  <si>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</si>
  <si>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</si>
  <si>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</si>
  <si>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</si>
  <si>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</si>
  <si>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</si>
  <si>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</si>
  <si>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</si>
  <si>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</si>
  <si>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</si>
  <si>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</si>
  <si>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</si>
  <si>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</si>
  <si>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</si>
  <si>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</si>
  <si>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</si>
  <si>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</si>
  <si>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</si>
  <si>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</si>
  <si>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</si>
  <si>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</si>
  <si>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</si>
  <si>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</si>
  <si>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</si>
  <si>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</si>
  <si>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</si>
  <si>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</si>
  <si>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</si>
  <si>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</si>
  <si>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</si>
  <si>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</si>
  <si>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</si>
  <si>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</si>
  <si>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</si>
  <si>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</si>
  <si>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</si>
  <si>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</si>
  <si>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</si>
  <si>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</si>
  <si>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</si>
  <si>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</si>
  <si>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</si>
  <si>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</si>
  <si>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</si>
  <si>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</si>
  <si>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</si>
  <si>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</si>
  <si>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</si>
  <si>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</si>
  <si>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</si>
  <si>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</si>
  <si>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</si>
  <si>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</si>
  <si>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</si>
  <si>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</si>
  <si>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</si>
  <si>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</si>
  <si>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</si>
  <si>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</si>
  <si>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</si>
  <si>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</si>
  <si>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</si>
  <si>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</si>
  <si>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</si>
  <si>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</si>
  <si>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</si>
  <si>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</si>
  <si>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</si>
  <si>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</si>
  <si>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</si>
  <si>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</si>
  <si>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</si>
  <si>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</si>
  <si>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</si>
  <si>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</si>
  <si>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</si>
  <si>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</si>
  <si>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</si>
  <si>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</si>
  <si>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</si>
  <si>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</si>
  <si>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</si>
  <si>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</si>
  <si>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</si>
  <si>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</si>
  <si>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</si>
  <si>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</si>
  <si>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</si>
  <si>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</si>
  <si>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</si>
  <si>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</si>
  <si>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</si>
  <si>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</si>
  <si>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</si>
  <si>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</si>
  <si>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</si>
  <si>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</si>
  <si>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</si>
  <si>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</si>
  <si>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</si>
  <si>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</si>
  <si>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</si>
  <si>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</si>
  <si>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</si>
  <si>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</si>
  <si>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</si>
  <si>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</si>
  <si>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</si>
  <si>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</si>
  <si>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</si>
  <si>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</si>
  <si>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</si>
  <si>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</si>
  <si>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</si>
  <si>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</si>
  <si>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</si>
  <si>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</si>
  <si>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</si>
  <si>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</si>
  <si>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</si>
  <si>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</si>
  <si>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</si>
  <si>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</si>
  <si>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</si>
  <si>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</si>
  <si>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</si>
  <si>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</si>
  <si>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</si>
  <si>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</si>
  <si>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</si>
  <si>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</si>
  <si>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</si>
  <si>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</si>
  <si>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</si>
  <si>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</si>
  <si>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</si>
  <si>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</si>
  <si>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</si>
  <si>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</si>
  <si>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</si>
  <si>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</si>
  <si>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</si>
  <si>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</si>
  <si>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</si>
  <si>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</si>
  <si>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</si>
  <si>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</si>
  <si>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</si>
  <si>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</si>
  <si>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</si>
  <si>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</si>
  <si>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</si>
  <si>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</si>
  <si>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</si>
  <si>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</si>
  <si>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</si>
  <si>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</si>
  <si>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</si>
  <si>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</si>
  <si>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</si>
  <si>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</si>
  <si>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</si>
  <si>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</si>
  <si>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</si>
  <si>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</si>
  <si>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</si>
  <si>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</si>
  <si>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</si>
  <si>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</si>
  <si>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</si>
  <si>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</si>
  <si>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</si>
  <si>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</si>
  <si>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</si>
  <si>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</si>
  <si>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</si>
  <si>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</si>
  <si>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</si>
  <si>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</si>
  <si>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</si>
  <si>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</si>
  <si>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</si>
  <si>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</si>
  <si>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</si>
  <si>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</si>
  <si>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</si>
  <si>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</si>
  <si>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</si>
  <si>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</si>
  <si>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</si>
  <si>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</si>
  <si>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</si>
  <si>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</si>
  <si>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</si>
  <si>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</si>
  <si>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</si>
  <si>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</si>
  <si>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</si>
  <si>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</si>
  <si>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</si>
  <si>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</si>
  <si>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</si>
  <si>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</si>
  <si>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</si>
  <si>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</si>
  <si>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</si>
  <si>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</si>
  <si>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</si>
  <si>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</si>
  <si>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</si>
  <si>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</si>
  <si>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</si>
  <si>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</si>
  <si>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</si>
  <si>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</si>
  <si>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</si>
  <si>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</si>
  <si>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</si>
  <si>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</si>
  <si>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</si>
  <si>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</si>
  <si>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</si>
  <si>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</si>
  <si>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</si>
  <si>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</si>
  <si>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</si>
  <si>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</si>
  <si>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</si>
  <si>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</si>
  <si>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</si>
  <si>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</si>
  <si>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</si>
  <si>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</si>
  <si>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</si>
  <si>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</si>
  <si>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</si>
  <si>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</si>
  <si>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</si>
  <si>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</si>
  <si>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</si>
  <si>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</si>
  <si>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</si>
  <si>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</si>
  <si>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</si>
  <si>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</si>
  <si>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</si>
  <si>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</si>
  <si>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</si>
  <si>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</si>
  <si>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</si>
  <si>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</si>
  <si>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</si>
  <si>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</si>
  <si>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</si>
  <si>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</si>
  <si>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</si>
  <si>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</si>
  <si>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</si>
  <si>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</si>
  <si>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</si>
  <si>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</si>
  <si>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</si>
  <si>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</si>
  <si>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</si>
  <si>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</si>
  <si>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</si>
  <si>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</si>
  <si>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</si>
  <si>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</si>
  <si>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</si>
  <si>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</si>
  <si>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</si>
  <si>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</si>
  <si>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</si>
  <si>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</si>
  <si>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</si>
  <si>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</si>
  <si>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</si>
  <si>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</si>
  <si>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</si>
  <si>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</si>
  <si>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</si>
  <si>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</si>
  <si>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</si>
  <si>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</si>
  <si>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</si>
  <si>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</si>
  <si>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</si>
  <si>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</si>
  <si>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</si>
  <si>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</si>
  <si>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</si>
  <si>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</si>
  <si>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</si>
  <si>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</si>
  <si>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</si>
  <si>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</si>
  <si>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</si>
  <si>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</si>
  <si>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</si>
  <si>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</si>
  <si>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</si>
  <si>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</si>
  <si>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</si>
  <si>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</si>
  <si>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</si>
  <si>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</si>
  <si>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</si>
  <si>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</si>
  <si>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</si>
  <si>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</si>
  <si>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</si>
  <si>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</si>
  <si>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</si>
  <si>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</si>
  <si>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</si>
  <si>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</si>
  <si>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</si>
  <si>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</si>
  <si>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</si>
  <si>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</si>
  <si>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</si>
  <si>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</si>
  <si>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</si>
  <si>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</si>
  <si>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</si>
  <si>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</si>
  <si>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</si>
  <si>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</si>
  <si>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</si>
  <si>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</si>
  <si>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</si>
  <si>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</si>
  <si>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</si>
  <si>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</si>
  <si>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</si>
  <si>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</si>
  <si>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</si>
  <si>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</si>
  <si>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</si>
  <si>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</si>
  <si>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</si>
  <si>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</si>
  <si>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</si>
  <si>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</si>
  <si>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</si>
  <si>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</si>
  <si>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</si>
  <si>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</si>
  <si>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</si>
  <si>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</si>
  <si>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</si>
  <si>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</si>
  <si>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</si>
  <si>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</si>
  <si>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</si>
  <si>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</si>
  <si>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</si>
  <si>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</si>
  <si>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</si>
  <si>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</si>
  <si>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</si>
  <si>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</si>
  <si>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</si>
  <si>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</si>
  <si>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</si>
  <si>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</si>
  <si>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</si>
  <si>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</si>
  <si>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</si>
  <si>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</si>
  <si>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</si>
  <si>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</si>
  <si>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</si>
  <si>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</si>
  <si>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</si>
  <si>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</si>
  <si>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</si>
  <si>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</si>
  <si>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</si>
  <si>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</si>
  <si>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</si>
  <si>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</si>
  <si>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</si>
  <si>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</si>
  <si>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</si>
  <si>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</si>
  <si>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</si>
  <si>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</si>
  <si>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</si>
  <si>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</si>
  <si>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</si>
  <si>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</si>
  <si>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</si>
  <si>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</si>
  <si>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</si>
  <si>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</si>
  <si>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</si>
  <si>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</si>
  <si>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</si>
  <si>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</si>
  <si>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</si>
  <si>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</si>
  <si>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</si>
  <si>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</si>
  <si>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</si>
  <si>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</si>
  <si>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</si>
  <si>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</si>
  <si>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</si>
  <si>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</si>
  <si>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</si>
  <si>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</si>
  <si>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</si>
  <si>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</si>
  <si>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</si>
  <si>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</si>
  <si>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</si>
  <si>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</si>
  <si>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</si>
  <si>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</si>
  <si>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</si>
  <si>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</si>
  <si>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</si>
  <si>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</si>
  <si>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</si>
  <si>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</si>
  <si>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</si>
  <si>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</si>
  <si>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</si>
  <si>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</si>
  <si>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</si>
  <si>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</si>
  <si>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</si>
  <si>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</si>
  <si>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</si>
  <si>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</si>
  <si>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</si>
  <si>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</si>
  <si>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</si>
  <si>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</si>
  <si>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</si>
  <si>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</si>
  <si>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</si>
  <si>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</si>
  <si>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</si>
  <si>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</si>
  <si>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</si>
  <si>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</si>
  <si>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</si>
  <si>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</si>
  <si>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</si>
  <si>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</si>
  <si>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</si>
  <si>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</si>
  <si>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</si>
  <si>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</si>
  <si>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</si>
  <si>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</si>
  <si>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</si>
  <si>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</si>
  <si>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</si>
  <si>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</si>
  <si>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</si>
  <si>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</si>
  <si>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</si>
  <si>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</si>
  <si>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</si>
  <si>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</si>
  <si>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</si>
  <si>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</si>
  <si>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</si>
  <si>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</si>
  <si>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</si>
  <si>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</si>
  <si>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</si>
  <si>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</si>
  <si>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</si>
  <si>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</si>
  <si>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</si>
  <si>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</si>
  <si>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</si>
  <si>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</si>
  <si>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</si>
  <si>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</si>
  <si>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</si>
  <si>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</si>
  <si>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</si>
  <si>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</si>
  <si>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</si>
  <si>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</si>
  <si>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</si>
  <si>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</si>
  <si>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</si>
  <si>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</si>
  <si>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</si>
  <si>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</si>
  <si>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</si>
  <si>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</si>
  <si>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</si>
  <si>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</si>
  <si>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</si>
  <si>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</si>
  <si>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</si>
  <si>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</si>
  <si>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</si>
  <si>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</si>
  <si>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</si>
  <si>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</si>
  <si>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</si>
  <si>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</si>
  <si>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</si>
  <si>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</si>
  <si>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</si>
  <si>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</si>
  <si>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</si>
  <si>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</si>
  <si>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</si>
  <si>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</si>
  <si>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</si>
  <si>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</si>
  <si>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</si>
  <si>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</si>
  <si>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</si>
  <si>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</si>
  <si>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</si>
  <si>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</si>
  <si>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</si>
  <si>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</si>
  <si>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</si>
  <si>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</si>
  <si>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</si>
  <si>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</si>
  <si>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</si>
  <si>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</si>
  <si>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</si>
  <si>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</si>
  <si>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</si>
  <si>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</si>
  <si>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</si>
  <si>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</si>
  <si>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</si>
  <si>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</si>
  <si>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</si>
  <si>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</si>
  <si>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</si>
  <si>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</si>
  <si>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</si>
  <si>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</si>
  <si>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</si>
  <si>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</si>
  <si>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</si>
  <si>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</si>
  <si>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</si>
  <si>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</si>
  <si>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</si>
  <si>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</si>
  <si>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</si>
  <si>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</si>
  <si>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</si>
  <si>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</si>
  <si>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</si>
  <si>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</si>
  <si>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</si>
  <si>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</si>
  <si>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</si>
  <si>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</si>
  <si>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</si>
  <si>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</si>
  <si>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</si>
  <si>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</si>
  <si>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</si>
  <si>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</si>
  <si>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</si>
  <si>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</si>
  <si>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</si>
  <si>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</si>
  <si>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</si>
  <si>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</si>
  <si>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</si>
  <si>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</si>
  <si>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</si>
  <si>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</si>
  <si>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</si>
  <si>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</si>
  <si>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</si>
  <si>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</si>
  <si>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</si>
  <si>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</si>
  <si>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</si>
  <si>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</si>
  <si>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</si>
  <si>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</si>
  <si>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</si>
  <si>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</si>
  <si>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</si>
  <si>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</si>
  <si>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</si>
  <si>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</si>
  <si>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</si>
  <si>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</si>
  <si>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</si>
  <si>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</si>
  <si>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</si>
  <si>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</si>
  <si>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</si>
  <si>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</si>
  <si>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</si>
  <si>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</si>
  <si>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</si>
  <si>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</si>
  <si>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</si>
  <si>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</si>
  <si>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</si>
  <si>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</si>
  <si>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</si>
  <si>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</si>
  <si>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</si>
  <si>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</si>
  <si>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</si>
  <si>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</si>
  <si>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</si>
  <si>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</si>
  <si>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</si>
  <si>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</si>
  <si>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</si>
  <si>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</si>
  <si>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</si>
  <si>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</si>
  <si>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</si>
  <si>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</si>
  <si>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</si>
  <si>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</si>
  <si>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</si>
  <si>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</si>
  <si>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</si>
  <si>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</si>
  <si>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</si>
  <si>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</si>
  <si>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</si>
  <si>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</si>
  <si>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</si>
  <si>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</si>
  <si>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</si>
  <si>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</si>
  <si>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</si>
  <si>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</si>
  <si>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</si>
  <si>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</si>
  <si>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</si>
  <si>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</si>
  <si>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</si>
  <si>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</si>
  <si>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</si>
  <si>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</si>
  <si>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</si>
  <si>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</si>
  <si>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</si>
  <si>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</si>
  <si>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</si>
  <si>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</si>
  <si>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</si>
  <si>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</si>
  <si>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</si>
  <si>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</si>
  <si>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</si>
  <si>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</si>
  <si>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</si>
  <si>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</si>
  <si>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</si>
  <si>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</si>
  <si>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</si>
  <si>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</si>
  <si>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</si>
  <si>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</si>
  <si>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</si>
  <si>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</si>
  <si>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</si>
  <si>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</si>
  <si>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</si>
  <si>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</si>
  <si>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</si>
  <si>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</si>
  <si>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</si>
  <si>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</si>
  <si>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</si>
  <si>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</si>
  <si>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</si>
  <si>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</si>
  <si>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</si>
  <si>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</si>
  <si>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</si>
  <si>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</si>
  <si>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</si>
  <si>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</si>
  <si>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</si>
  <si>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</si>
  <si>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</si>
  <si>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</si>
  <si>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</si>
  <si>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</si>
  <si>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</si>
  <si>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</si>
  <si>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</si>
  <si>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</si>
  <si>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</si>
  <si>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</si>
  <si>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</si>
  <si>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</si>
  <si>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</si>
  <si>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</si>
  <si>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</si>
  <si>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</si>
  <si>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</si>
  <si>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</si>
  <si>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</si>
  <si>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</si>
  <si>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</si>
  <si>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</si>
  <si>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</si>
  <si>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</si>
  <si>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</si>
  <si>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</si>
  <si>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</si>
  <si>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</si>
  <si>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</si>
  <si>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</si>
  <si>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</si>
  <si>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</si>
  <si>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</si>
  <si>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</si>
  <si>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</si>
  <si>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</si>
  <si>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</si>
  <si>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</si>
  <si>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</si>
  <si>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</si>
  <si>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</si>
  <si>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</si>
  <si>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</si>
  <si>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</si>
  <si>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</si>
  <si>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</si>
  <si>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</si>
  <si>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</si>
  <si>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</si>
  <si>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</si>
  <si>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</si>
  <si>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</si>
  <si>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</si>
  <si>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</si>
  <si>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</si>
  <si>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</si>
  <si>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</si>
  <si>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</si>
  <si>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</si>
  <si>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</si>
  <si>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</si>
  <si>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</si>
  <si>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</si>
  <si>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</si>
  <si>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</si>
  <si>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</si>
  <si>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</si>
  <si>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</si>
  <si>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</si>
  <si>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</si>
  <si>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</si>
  <si>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</si>
  <si>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</si>
  <si>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</si>
  <si>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</si>
  <si>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</si>
  <si>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</si>
  <si>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</si>
  <si>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</si>
  <si>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</si>
  <si>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</si>
  <si>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</si>
  <si>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</si>
  <si>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</si>
  <si>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</si>
  <si>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</si>
  <si>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</si>
  <si>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</si>
  <si>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</si>
  <si>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</si>
  <si>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</si>
  <si>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</si>
  <si>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</si>
  <si>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</si>
  <si>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</si>
  <si>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</si>
  <si>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</si>
  <si>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</si>
  <si>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</si>
  <si>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</si>
  <si>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</si>
  <si>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</si>
  <si>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</si>
  <si>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</si>
  <si>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</si>
  <si>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</si>
  <si>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</si>
  <si>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</si>
  <si>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</si>
  <si>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</si>
  <si>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</si>
  <si>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</si>
  <si>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</si>
  <si>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</si>
  <si>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</si>
  <si>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</si>
  <si>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</si>
  <si>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</si>
  <si>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</si>
  <si>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</si>
  <si>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</si>
  <si>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</si>
  <si>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</si>
  <si>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</si>
  <si>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</si>
  <si>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</si>
  <si>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</si>
  <si>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</si>
  <si>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</si>
  <si>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</si>
  <si>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</si>
  <si>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</si>
  <si>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</si>
  <si>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</si>
  <si>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</si>
  <si>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</si>
  <si>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</si>
  <si>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</si>
  <si>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</si>
  <si>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</si>
  <si>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</si>
  <si>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</si>
  <si>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</si>
  <si>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</si>
  <si>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</si>
  <si>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</si>
  <si>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</si>
  <si>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</si>
  <si>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</si>
  <si>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</si>
  <si>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</si>
  <si>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</si>
  <si>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</si>
  <si>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</si>
  <si>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</si>
  <si>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</si>
  <si>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</si>
  <si>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</si>
  <si>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</si>
  <si>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</si>
  <si>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</si>
  <si>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</si>
  <si>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</si>
  <si>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</si>
  <si>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</si>
  <si>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</si>
  <si>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</si>
  <si>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</si>
  <si>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</si>
  <si>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</si>
  <si>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</si>
  <si>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</si>
  <si>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</si>
  <si>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</si>
  <si>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</si>
  <si>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</si>
  <si>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</si>
  <si>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</si>
  <si>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</si>
  <si>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</si>
  <si>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</si>
  <si>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</si>
  <si>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</si>
  <si>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</si>
  <si>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</si>
  <si>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</si>
  <si>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</si>
  <si>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</si>
  <si>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</si>
  <si>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</si>
  <si>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</si>
  <si>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</si>
  <si>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</si>
  <si>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</si>
  <si>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</si>
  <si>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</si>
  <si>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</si>
  <si>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</si>
  <si>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</si>
  <si>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</si>
  <si>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</si>
  <si>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</si>
  <si>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</si>
  <si>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</si>
  <si>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</si>
  <si>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</si>
  <si>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</si>
  <si>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</si>
  <si>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</si>
  <si>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</si>
  <si>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</si>
  <si>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</si>
  <si>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</si>
  <si>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</si>
  <si>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</si>
  <si>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</si>
  <si>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</si>
  <si>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</si>
  <si>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</si>
  <si>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</si>
  <si>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</si>
  <si>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</si>
  <si>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</si>
  <si>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</si>
  <si>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</si>
  <si>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</si>
  <si>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</si>
  <si>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</si>
  <si>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</si>
  <si>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</si>
  <si>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</si>
  <si>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</si>
  <si>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</si>
  <si>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</si>
  <si>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</si>
  <si>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</si>
  <si>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</si>
  <si>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</si>
  <si>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</si>
  <si>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</si>
  <si>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</si>
  <si>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</si>
  <si>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</si>
  <si>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</si>
  <si>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</si>
  <si>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</si>
  <si>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</si>
  <si>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</si>
  <si>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</si>
  <si>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</si>
  <si>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</si>
  <si>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</si>
  <si>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</si>
  <si>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</si>
  <si>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</si>
  <si>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</si>
  <si>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</si>
  <si>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</si>
  <si>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</si>
  <si>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</si>
  <si>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</si>
  <si>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</si>
  <si>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</si>
  <si>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</si>
  <si>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</si>
  <si>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</si>
  <si>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</si>
  <si>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</si>
  <si>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</si>
  <si>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</si>
  <si>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</si>
  <si>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</si>
  <si>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</si>
  <si>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</si>
  <si>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</si>
  <si>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</si>
  <si>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</si>
  <si>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</si>
  <si>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</si>
  <si>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</si>
  <si>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</si>
  <si>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</si>
  <si>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</si>
  <si>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</si>
  <si>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</si>
  <si>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</si>
  <si>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</si>
  <si>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</si>
  <si>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</si>
  <si>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</si>
  <si>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</si>
  <si>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</si>
  <si>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</si>
  <si>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</si>
  <si>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</si>
  <si>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</si>
  <si>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</si>
  <si>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</si>
  <si>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</si>
  <si>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</si>
  <si>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</si>
  <si>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</si>
  <si>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</si>
  <si>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</si>
  <si>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</si>
  <si>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</si>
  <si>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</si>
  <si>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</si>
  <si>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</si>
  <si>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</si>
  <si>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</si>
  <si>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</si>
  <si>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</si>
  <si>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</si>
  <si>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</si>
  <si>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</si>
  <si>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</si>
  <si>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</si>
  <si>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</si>
  <si>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</si>
  <si>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</si>
  <si>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</si>
  <si>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</si>
  <si>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</si>
  <si>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</si>
  <si>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</si>
  <si>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</si>
  <si>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</si>
  <si>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</si>
  <si>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</si>
  <si>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</si>
  <si>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</si>
  <si>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</si>
  <si>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</si>
  <si>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</si>
  <si>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</si>
  <si>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</si>
  <si>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</si>
  <si>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</si>
  <si>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</si>
  <si>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</si>
  <si>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</si>
  <si>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</si>
  <si>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</si>
  <si>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</si>
  <si>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</si>
  <si>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</si>
  <si>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土壌汚染の除去（掘削除去）</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</si>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</sst>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 customHeight="1">
      <c r="B3" s="67"/>
      <c r="C3" s="68"/>
      <c r="D3" s="90" t="s">
        <v>5</v>
      </c>
      <c r="E3" s="94"/>
      <c r="F3" s="95" t="s">
        <v>1164</v>
      </c>
      <c r="G3" s="95"/>
      <c r="H3" s="95"/>
      <c r="I3" s="95"/>
      <c r="J3" s="15"/>
      <c r="L3" s="9" t="str">
        <f>IF(OR(F3="地下水汚染の拡大の防止",F3="不溶化",F3="土壌入換え"),F3&amp;H4,F3)</f>
        <v>土壌汚染の除去（掘削除去）</v>
      </c>
      <c r="O3" s="4" t="str">
        <f>F3 &amp; "に関する内容を記入してください。"</f>
        <v>土壌汚染の除去（掘削除去）に関する内容を記入してください。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一　基準不適合土壌の掘削による除去</v>
      </c>
      <c r="C5" s="92"/>
      <c r="D5" s="92"/>
      <c r="E5" s="92"/>
      <c r="F5" s="92"/>
      <c r="G5" s="92"/>
      <c r="H5" s="92"/>
      <c r="I5" s="92"/>
      <c r="J5" s="93"/>
      <c r="L5" s="9" t="str">
        <f>$L$3&amp;1</f>
        <v>土壌汚染の除去（掘削除去）1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土壌汚染の除去（掘削除去）2</v>
      </c>
      <c r="N6" s="13"/>
    </row>
    <row r="7" spans="2:15" ht="18.75" customHeight="1">
      <c r="B7" s="83"/>
      <c r="C7" s="84"/>
      <c r="D7" s="85"/>
      <c r="E7" s="85"/>
      <c r="F7" s="85"/>
      <c r="G7" s="85"/>
      <c r="H7" s="85"/>
      <c r="I7" s="85"/>
      <c r="J7" s="86"/>
      <c r="M7" s="12" t="s">
        <v>1</v>
      </c>
      <c r="N7" s="13" t="str">
        <f>IF(B6&lt;&gt;"",IF(D7="","（エラー）未入力","（正常）入力済み"),"")</f>
        <v>（エラー）未入力</v>
      </c>
      <c r="O7" s="4" t="s">
        <v>8</v>
      </c>
    </row>
    <row r="8" spans="2:15" ht="18.75" customHeight="1">
      <c r="B8" s="76" t="str">
        <f>IFERROR(VLOOKUP(L8,マスタ_第三面の表示内容!$A$2:$E$179,5,FALSE),"")</f>
        <v>　ロ　土壌溶出量基準に適合しない汚染状態にある土地にあっては、評価地点及び当該評価地点に設定した理由</v>
      </c>
      <c r="C8" s="77"/>
      <c r="D8" s="77"/>
      <c r="E8" s="77"/>
      <c r="F8" s="77"/>
      <c r="G8" s="77"/>
      <c r="H8" s="77"/>
      <c r="I8" s="77"/>
      <c r="J8" s="78"/>
      <c r="L8" s="9" t="str">
        <f>$L$3&amp;3</f>
        <v>土壌汚染の除去（掘削除去）3</v>
      </c>
      <c r="N8" s="13"/>
    </row>
    <row r="9" spans="2:15" ht="18.75" customHeight="1">
      <c r="B9" s="83"/>
      <c r="C9" s="84"/>
      <c r="D9" s="85"/>
      <c r="E9" s="85"/>
      <c r="F9" s="85"/>
      <c r="G9" s="85"/>
      <c r="H9" s="85"/>
      <c r="I9" s="85"/>
      <c r="J9" s="86"/>
      <c r="M9" s="12" t="s">
        <v>1</v>
      </c>
      <c r="N9" s="13" t="str">
        <f>IF(B8&lt;&gt;"",IF(D9="","（エラー）未入力","（正常）入力済み"),"")</f>
        <v>（エラー）未入力</v>
      </c>
      <c r="O9" s="4" t="s">
        <v>8</v>
      </c>
    </row>
    <row r="10" spans="2:15" ht="30" customHeight="1">
      <c r="B10" s="76" t="str">
        <f>IFERROR(VLOOKUP(L10,マスタ_第三面の表示内容!$A$2:$E$179,5,FALSE),"")</f>
        <v>　ハ　ロの土地にあっては、目標土壌溶出量及び目標地下水濃度並びに当該目標土壌溶出量及び当該目標地下水濃度に設定した理由</v>
      </c>
      <c r="C10" s="77"/>
      <c r="D10" s="77"/>
      <c r="E10" s="77"/>
      <c r="F10" s="77"/>
      <c r="G10" s="77"/>
      <c r="H10" s="77"/>
      <c r="I10" s="77"/>
      <c r="J10" s="78"/>
      <c r="L10" s="9" t="str">
        <f>$L$3&amp;4</f>
        <v>土壌汚染の除去（掘削除去）4</v>
      </c>
      <c r="N10" s="13"/>
    </row>
    <row r="11" spans="2:15" ht="18.75" customHeight="1">
      <c r="B11" s="83"/>
      <c r="C11" s="84"/>
      <c r="D11" s="85"/>
      <c r="E11" s="85"/>
      <c r="F11" s="85"/>
      <c r="G11" s="85"/>
      <c r="H11" s="85"/>
      <c r="I11" s="85"/>
      <c r="J11" s="86"/>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目標土壌溶出量を超える汚染状態又は土壌含有量基準に適合しない汚染状態にある土壌を掘削する範囲及び深さ</v>
      </c>
      <c r="C12" s="77"/>
      <c r="D12" s="77"/>
      <c r="E12" s="77"/>
      <c r="F12" s="77"/>
      <c r="G12" s="77"/>
      <c r="H12" s="77"/>
      <c r="I12" s="77"/>
      <c r="J12" s="78"/>
      <c r="L12" s="9" t="str">
        <f>$L$3&amp;5</f>
        <v>土壌汚染の除去（掘削除去）5</v>
      </c>
      <c r="N12" s="13"/>
    </row>
    <row r="13" spans="2:15" ht="18.75" customHeight="1">
      <c r="B13" s="83"/>
      <c r="C13" s="84"/>
      <c r="D13" s="85"/>
      <c r="E13" s="85"/>
      <c r="F13" s="85"/>
      <c r="G13" s="85"/>
      <c r="H13" s="85"/>
      <c r="I13" s="85"/>
      <c r="J13" s="86"/>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土壌汚染の除去（掘削除去）6</v>
      </c>
      <c r="N14" s="13"/>
    </row>
    <row r="15" spans="2:15" ht="18.75" customHeight="1">
      <c r="B15" s="83"/>
      <c r="C15" s="84"/>
      <c r="D15" s="85"/>
      <c r="E15" s="85"/>
      <c r="F15" s="85"/>
      <c r="G15" s="85"/>
      <c r="H15" s="85"/>
      <c r="I15" s="85"/>
      <c r="J15" s="86"/>
      <c r="M15" s="12" t="s">
        <v>1</v>
      </c>
      <c r="N15" s="13" t="str">
        <f>IF(B14&lt;&gt;"",IF(D15="","（エラー）未入力","（正常）入力済み"),"")</f>
        <v>（エラー）未入力</v>
      </c>
      <c r="O15" s="4" t="s">
        <v>8</v>
      </c>
    </row>
    <row r="16" spans="2:15" ht="45" customHeight="1">
      <c r="B16" s="76" t="str">
        <f>IFERROR(VLOOKUP(L16,マスタ_第三面の表示内容!$A$2:$E$179,5,FALSE),"")</f>
        <v>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v>
      </c>
      <c r="C16" s="77"/>
      <c r="D16" s="77"/>
      <c r="E16" s="77"/>
      <c r="F16" s="77"/>
      <c r="G16" s="77"/>
      <c r="H16" s="77"/>
      <c r="I16" s="77"/>
      <c r="J16" s="78"/>
      <c r="L16" s="9" t="str">
        <f>$L$3&amp;7</f>
        <v>土壌汚染の除去（掘削除去）7</v>
      </c>
      <c r="N16" s="13"/>
    </row>
    <row r="17" spans="2:15" ht="18.75" customHeight="1">
      <c r="B17" s="83"/>
      <c r="C17" s="84"/>
      <c r="D17" s="85"/>
      <c r="E17" s="85"/>
      <c r="F17" s="85"/>
      <c r="G17" s="85"/>
      <c r="H17" s="85"/>
      <c r="I17" s="85"/>
      <c r="J17" s="86"/>
      <c r="M17" s="12" t="s">
        <v>1</v>
      </c>
      <c r="N17" s="13" t="str">
        <f>IF(B16&lt;&gt;"",IF(D17="","（エラー）未入力","（正常）入力済み"),"")</f>
        <v>（エラー）未入力</v>
      </c>
      <c r="O17" s="4" t="s">
        <v>8</v>
      </c>
    </row>
    <row r="18" spans="2:15" ht="70.2" customHeight="1">
      <c r="B18" s="76" t="str">
        <f>IFERROR(VLOOKUP(L18,マスタ_第三面の表示内容!$A$2:$E$179,5,FALSE),"")</f>
        <v>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v>
      </c>
      <c r="C18" s="77"/>
      <c r="D18" s="77"/>
      <c r="E18" s="77"/>
      <c r="F18" s="77"/>
      <c r="G18" s="77"/>
      <c r="H18" s="77"/>
      <c r="I18" s="77"/>
      <c r="J18" s="78"/>
      <c r="L18" s="9" t="str">
        <f>$L$3&amp;8</f>
        <v>土壌汚染の除去（掘削除去）8</v>
      </c>
      <c r="N18" s="13"/>
    </row>
    <row r="19" spans="2:15" ht="18.75" customHeight="1">
      <c r="B19" s="83"/>
      <c r="C19" s="84"/>
      <c r="D19" s="85"/>
      <c r="E19" s="85"/>
      <c r="F19" s="85"/>
      <c r="G19" s="85"/>
      <c r="H19" s="85"/>
      <c r="I19" s="85"/>
      <c r="J19" s="86"/>
      <c r="M19" s="12" t="s">
        <v>1</v>
      </c>
      <c r="N19" s="13" t="str">
        <f>IF(B18&lt;&gt;"",IF(D19="","（エラー）未入力","（正常）入力済み"),"")</f>
        <v>（エラー）未入力</v>
      </c>
      <c r="O19" s="4" t="s">
        <v>8</v>
      </c>
    </row>
    <row r="20" spans="2:15" ht="70.2" customHeight="1">
      <c r="B20" s="76" t="str">
        <f>IFERROR(VLOOKUP(L20,マスタ_第三面の表示内容!$A$2:$E$179,5,FALSE),"")</f>
        <v>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v>
      </c>
      <c r="C20" s="77"/>
      <c r="D20" s="77"/>
      <c r="E20" s="77"/>
      <c r="F20" s="77"/>
      <c r="G20" s="77"/>
      <c r="H20" s="77"/>
      <c r="I20" s="77"/>
      <c r="J20" s="78"/>
      <c r="L20" s="9" t="str">
        <f>$L$3&amp;9</f>
        <v>土壌汚染の除去（掘削除去）9</v>
      </c>
      <c r="N20" s="13"/>
    </row>
    <row r="21" spans="2:15" ht="18.75" customHeight="1">
      <c r="B21" s="83"/>
      <c r="C21" s="84"/>
      <c r="D21" s="85"/>
      <c r="E21" s="85"/>
      <c r="F21" s="85"/>
      <c r="G21" s="85"/>
      <c r="H21" s="85"/>
      <c r="I21" s="85"/>
      <c r="J21" s="86"/>
      <c r="M21" s="12" t="s">
        <v>1</v>
      </c>
      <c r="N21" s="13" t="str">
        <f>IF(B20&lt;&gt;"",IF(D21="","（エラー）未入力","（正常）入力済み"),"")</f>
        <v>（エラー）未入力</v>
      </c>
      <c r="O21" s="4" t="s">
        <v>8</v>
      </c>
    </row>
    <row r="22" spans="2:15" ht="18.75" customHeight="1">
      <c r="B22" s="76" t="str">
        <f>IFERROR(VLOOKUP(L22,マスタ_第三面の表示内容!$A$2:$E$179,5,FALSE),"")</f>
        <v>　リ　ロの土地にあっては、実施措置を行う前の地下水の特定有害物質による汚染状態</v>
      </c>
      <c r="C22" s="77"/>
      <c r="D22" s="77"/>
      <c r="E22" s="77"/>
      <c r="F22" s="77"/>
      <c r="G22" s="77"/>
      <c r="H22" s="77"/>
      <c r="I22" s="77"/>
      <c r="J22" s="78"/>
      <c r="L22" s="9" t="str">
        <f>$L$3&amp;10</f>
        <v>土壌汚染の除去（掘削除去）10</v>
      </c>
      <c r="N22" s="13"/>
    </row>
    <row r="23" spans="2:15" ht="18.75" customHeight="1">
      <c r="B23" s="83"/>
      <c r="C23" s="84"/>
      <c r="D23" s="85"/>
      <c r="E23" s="85"/>
      <c r="F23" s="85"/>
      <c r="G23" s="85"/>
      <c r="H23" s="85"/>
      <c r="I23" s="85"/>
      <c r="J23" s="86"/>
      <c r="M23" s="12" t="s">
        <v>1</v>
      </c>
      <c r="N23" s="13" t="str">
        <f>IF(B22&lt;&gt;"",IF(D23="","（エラー）未入力","（正常）入力済み"),"")</f>
        <v>（エラー）未入力</v>
      </c>
      <c r="O23" s="4" t="s">
        <v>8</v>
      </c>
    </row>
    <row r="24" spans="2:15" ht="30" customHeight="1">
      <c r="B24" s="76" t="str">
        <f>IFERROR(VLOOKUP(L24,マスタ_第三面の表示内容!$A$2:$E$179,5,FALSE),"")</f>
        <v>　ヌ　ロの土地にあっては、地下水が目標地下水濃度を超えない汚染状態にあることを確認するための地下水の水質の測定を行うための観測井を設置する地点及び当該地点に当該観測井を設置する理由</v>
      </c>
      <c r="C24" s="77"/>
      <c r="D24" s="77"/>
      <c r="E24" s="77"/>
      <c r="F24" s="77"/>
      <c r="G24" s="77"/>
      <c r="H24" s="77"/>
      <c r="I24" s="77"/>
      <c r="J24" s="78"/>
      <c r="L24" s="9" t="str">
        <f>$L$3&amp;11</f>
        <v>土壌汚染の除去（掘削除去）11</v>
      </c>
      <c r="N24" s="13"/>
    </row>
    <row r="25" spans="2:15" ht="18.75" customHeight="1">
      <c r="B25" s="83"/>
      <c r="C25" s="84"/>
      <c r="D25" s="85"/>
      <c r="E25" s="85"/>
      <c r="F25" s="85"/>
      <c r="G25" s="85"/>
      <c r="H25" s="85"/>
      <c r="I25" s="85"/>
      <c r="J25" s="86"/>
      <c r="M25" s="12" t="s">
        <v>1</v>
      </c>
      <c r="N25" s="13" t="str">
        <f>IF(B24&lt;&gt;"",IF(D25="","（エラー）未入力","（正常）入力済み"),"")</f>
        <v>（エラー）未入力</v>
      </c>
      <c r="O25" s="4" t="s">
        <v>8</v>
      </c>
    </row>
    <row r="26" spans="2:15" ht="18.75" customHeight="1">
      <c r="B26" s="76" t="str">
        <f>IFERROR(VLOOKUP(L26,マスタ_第三面の表示内容!$A$2:$E$179,5,FALSE),"")</f>
        <v>　ル　観測井を設置する方法</v>
      </c>
      <c r="C26" s="77"/>
      <c r="D26" s="77"/>
      <c r="E26" s="77"/>
      <c r="F26" s="77"/>
      <c r="G26" s="77"/>
      <c r="H26" s="77"/>
      <c r="I26" s="77"/>
      <c r="J26" s="78"/>
      <c r="L26" s="9" t="str">
        <f>$L$3&amp;12</f>
        <v>土壌汚染の除去（掘削除去）12</v>
      </c>
      <c r="N26" s="13"/>
    </row>
    <row r="27" spans="2:15" ht="18.75" customHeight="1">
      <c r="B27" s="83"/>
      <c r="C27" s="84"/>
      <c r="D27" s="85"/>
      <c r="E27" s="85"/>
      <c r="F27" s="85"/>
      <c r="G27" s="85"/>
      <c r="H27" s="85"/>
      <c r="I27" s="85"/>
      <c r="J27" s="86"/>
      <c r="M27" s="12" t="s">
        <v>1</v>
      </c>
      <c r="N27" s="13" t="str">
        <f>IF(B26&lt;&gt;"",IF(D27="","（エラー）未入力","（正常）入力済み"),"")</f>
        <v>（エラー）未入力</v>
      </c>
      <c r="O27" s="4" t="s">
        <v>8</v>
      </c>
    </row>
    <row r="28" spans="2:15" ht="18.75" customHeight="1">
      <c r="B28" s="76" t="str">
        <f>IFERROR(VLOOKUP(L28,マスタ_第三面の表示内容!$A$2:$E$179,5,FALSE),"")</f>
        <v>　ヲ　地下水の水質の測定の対象となる特定有害物質の種類並びに当該測定の期間及び頻度</v>
      </c>
      <c r="C28" s="77"/>
      <c r="D28" s="77"/>
      <c r="E28" s="77"/>
      <c r="F28" s="77"/>
      <c r="G28" s="77"/>
      <c r="H28" s="77"/>
      <c r="I28" s="77"/>
      <c r="J28" s="78"/>
      <c r="L28" s="9" t="str">
        <f>$L$3&amp;13</f>
        <v>土壌汚染の除去（掘削除去）13</v>
      </c>
      <c r="N28" s="13"/>
    </row>
    <row r="29" spans="2:15" ht="18.75" customHeight="1">
      <c r="B29" s="83"/>
      <c r="C29" s="84"/>
      <c r="D29" s="85"/>
      <c r="E29" s="85"/>
      <c r="F29" s="85"/>
      <c r="G29" s="85"/>
      <c r="H29" s="85"/>
      <c r="I29" s="85"/>
      <c r="J29" s="86"/>
      <c r="M29" s="12" t="s">
        <v>1</v>
      </c>
      <c r="N29" s="13" t="str">
        <f>IF(B28&lt;&gt;"",IF(D29="","（エラー）未入力","（正常）入力済み"),"")</f>
        <v>（エラー）未入力</v>
      </c>
      <c r="O29" s="4" t="s">
        <v>8</v>
      </c>
    </row>
    <row r="30" spans="2:15" ht="18.75" customHeight="1">
      <c r="B30" s="76" t="str">
        <f>IFERROR(VLOOKUP(L30,マスタ_第三面の表示内容!$A$2:$E$179,5,FALSE),"")</f>
        <v/>
      </c>
      <c r="C30" s="77"/>
      <c r="D30" s="77"/>
      <c r="E30" s="77"/>
      <c r="F30" s="77"/>
      <c r="G30" s="77"/>
      <c r="H30" s="77"/>
      <c r="I30" s="77"/>
      <c r="J30" s="78"/>
      <c r="L30" s="9" t="str">
        <f>$L$3&amp;14</f>
        <v>土壌汚染の除去（掘削除去）14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土壌汚染の除去（掘削除去）15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土壌汚染の除去（掘削除去）16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土壌汚染の除去（掘削除去）17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土壌汚染の除去（掘削除去）18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土壌汚染の除去（掘削除去）19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土壌汚染の除去（掘削除去）20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土壌汚染の除去（掘削除去）21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土壌汚染の除去（掘削除去）22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7QtEO8o4nkc4lO00XBj/ekV6QbJkNmoztOEMlAQjh7wBXcjdMFig1PbLEAFXr5+BJSTJq9ox+XgWaO/pagTDOw==" saltValue="U9FTDEZ3StT3U+TvkCzTKQ=="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1313</v>
      </c>
      <c r="F2" t="s">
        <v>1314</v>
      </c>
      <c r="G2" t="s">
        <v>1315</v>
      </c>
      <c r="H2" t="s">
        <v>1316</v>
      </c>
      <c r="I2" t="s">
        <v>1317</v>
      </c>
      <c r="J2" t="s">
        <v>1318</v>
      </c>
      <c r="K2" t="s">
        <v>1319</v>
      </c>
      <c r="L2" t="s">
        <v>1319</v>
      </c>
      <c r="M2" t="s">
        <v>1319</v>
      </c>
      <c r="N2" t="s">
        <v>1320</v>
      </c>
      <c r="O2" t="s">
        <v>1320</v>
      </c>
      <c r="P2" t="s">
        <v>1320</v>
      </c>
      <c r="Q2" t="s">
        <v>1321</v>
      </c>
      <c r="R2" t="s">
        <v>1321</v>
      </c>
      <c r="S2" t="s">
        <v>1322</v>
      </c>
      <c r="T2" t="s">
        <v>1323</v>
      </c>
      <c r="U2" t="s">
        <v>1324</v>
      </c>
      <c r="V2" t="s">
        <v>1325</v>
      </c>
      <c r="W2" t="s">
        <v>1326</v>
      </c>
      <c r="X2" t="s">
        <v>1331</v>
      </c>
      <c r="Y2" t="s">
        <v>1327</v>
      </c>
      <c r="Z2" t="s">
        <v>1328</v>
      </c>
      <c r="AA2" t="s">
        <v>1322</v>
      </c>
    </row>
    <row r="3" spans="1:500">
      <c r="A3" t="s">
        <v>642</v>
      </c>
      <c r="B3" t="s">
        <v>642</v>
      </c>
      <c r="C3" t="s">
        <v>642</v>
      </c>
      <c r="D3" t="s">
        <v>642</v>
      </c>
      <c r="E3" t="s">
        <v>1313</v>
      </c>
      <c r="F3" t="s">
        <v>1314</v>
      </c>
      <c r="G3" t="s">
        <v>1315</v>
      </c>
      <c r="H3" t="s">
        <v>1316</v>
      </c>
      <c r="I3" t="s">
        <v>1317</v>
      </c>
      <c r="J3" t="s">
        <v>1318</v>
      </c>
      <c r="K3" t="s">
        <v>1319</v>
      </c>
      <c r="L3" t="s">
        <v>1319</v>
      </c>
      <c r="M3" t="s">
        <v>1319</v>
      </c>
      <c r="N3" t="s">
        <v>1320</v>
      </c>
      <c r="O3" t="s">
        <v>1320</v>
      </c>
      <c r="P3" t="s">
        <v>1320</v>
      </c>
      <c r="Q3" t="s">
        <v>1321</v>
      </c>
      <c r="R3" t="s">
        <v>1321</v>
      </c>
      <c r="S3" t="s">
        <v>1322</v>
      </c>
      <c r="T3" t="s">
        <v>643</v>
      </c>
      <c r="U3" t="s">
        <v>1329</v>
      </c>
      <c r="V3" t="s">
        <v>643</v>
      </c>
      <c r="W3" t="s">
        <v>1329</v>
      </c>
      <c r="X3" t="s">
        <v>1331</v>
      </c>
      <c r="Y3" t="s">
        <v>1327</v>
      </c>
      <c r="Z3" t="s">
        <v>1328</v>
      </c>
      <c r="AA3" t="s">
        <v>1322</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1330</v>
      </c>
      <c r="Z4" s="43" t="s">
        <v>1330</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1332</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1165</v>
      </c>
      <c r="B1" s="19" t="s">
        <v>1166</v>
      </c>
      <c r="C1" s="20" t="s">
        <v>1167</v>
      </c>
      <c r="D1" s="19" t="s">
        <v>1168</v>
      </c>
      <c r="E1" s="20" t="s">
        <v>1169</v>
      </c>
      <c r="F1" s="19" t="s">
        <v>1170</v>
      </c>
      <c r="G1" s="20" t="s">
        <v>1171</v>
      </c>
      <c r="H1" s="20" t="s">
        <v>1172</v>
      </c>
      <c r="I1" s="19" t="s">
        <v>1170</v>
      </c>
      <c r="J1" s="20" t="s">
        <v>1173</v>
      </c>
      <c r="K1" s="19" t="s">
        <v>1170</v>
      </c>
      <c r="L1" s="19" t="s">
        <v>160</v>
      </c>
      <c r="M1" s="19" t="s">
        <v>1174</v>
      </c>
      <c r="N1" s="19" t="s">
        <v>1175</v>
      </c>
      <c r="O1" s="19" t="s">
        <v>161</v>
      </c>
      <c r="P1" s="19" t="s">
        <v>1176</v>
      </c>
      <c r="Q1" s="19" t="s">
        <v>1177</v>
      </c>
      <c r="R1" s="20" t="s">
        <v>1178</v>
      </c>
      <c r="S1" s="20" t="s">
        <v>1167</v>
      </c>
      <c r="T1" s="19" t="s">
        <v>1170</v>
      </c>
      <c r="U1" s="20" t="s">
        <v>1179</v>
      </c>
      <c r="V1" s="20" t="s">
        <v>1180</v>
      </c>
      <c r="W1" s="20" t="s">
        <v>1181</v>
      </c>
      <c r="X1" s="19" t="s">
        <v>1176</v>
      </c>
      <c r="Y1" s="19" t="s">
        <v>1177</v>
      </c>
      <c r="Z1" s="20" t="s">
        <v>1182</v>
      </c>
      <c r="AA1" s="20" t="s">
        <v>1183</v>
      </c>
      <c r="AB1" s="20" t="s">
        <v>1184</v>
      </c>
      <c r="AC1" s="20" t="s">
        <v>1185</v>
      </c>
      <c r="AD1" s="44" t="s">
        <v>896</v>
      </c>
      <c r="AE1" s="53" t="s">
        <v>1186</v>
      </c>
      <c r="AF1" s="22" t="s">
        <v>1187</v>
      </c>
      <c r="AG1" s="23" t="s">
        <v>1188</v>
      </c>
      <c r="AH1" s="20" t="s">
        <v>1189</v>
      </c>
      <c r="AI1" s="19" t="s">
        <v>163</v>
      </c>
      <c r="AJ1" s="19" t="s">
        <v>1165</v>
      </c>
      <c r="AK1" s="21" t="s">
        <v>1190</v>
      </c>
      <c r="AL1" s="21" t="s">
        <v>1191</v>
      </c>
      <c r="AM1" s="20" t="s">
        <v>1192</v>
      </c>
      <c r="AN1" s="54" t="s">
        <v>906</v>
      </c>
      <c r="AO1" s="19" t="s">
        <v>164</v>
      </c>
      <c r="AP1" s="20" t="s">
        <v>1167</v>
      </c>
      <c r="AQ1" s="55" t="s">
        <v>1193</v>
      </c>
      <c r="AR1" s="23" t="s">
        <v>1194</v>
      </c>
      <c r="AS1" s="20" t="s">
        <v>1195</v>
      </c>
      <c r="AT1" s="20" t="s">
        <v>1196</v>
      </c>
      <c r="AU1" s="23" t="s">
        <v>1197</v>
      </c>
      <c r="AV1" s="23" t="s">
        <v>1198</v>
      </c>
      <c r="AW1" s="24" t="s">
        <v>159</v>
      </c>
      <c r="AX1" s="20" t="s">
        <v>1199</v>
      </c>
      <c r="AY1" s="19" t="s">
        <v>164</v>
      </c>
      <c r="AZ1" s="20" t="s">
        <v>1196</v>
      </c>
      <c r="BA1" s="21" t="s">
        <v>1174</v>
      </c>
      <c r="BB1" s="23" t="s">
        <v>1200</v>
      </c>
      <c r="BC1" s="23" t="s">
        <v>1201</v>
      </c>
      <c r="BD1" s="24" t="s">
        <v>167</v>
      </c>
      <c r="BE1" s="23" t="s">
        <v>1202</v>
      </c>
      <c r="BF1" s="23" t="s">
        <v>1194</v>
      </c>
      <c r="BG1" s="22" t="s">
        <v>1180</v>
      </c>
      <c r="BH1" s="21" t="s">
        <v>1203</v>
      </c>
      <c r="BI1" s="24" t="s">
        <v>159</v>
      </c>
      <c r="BJ1" s="49" t="s">
        <v>899</v>
      </c>
      <c r="BK1" s="23" t="s">
        <v>1204</v>
      </c>
      <c r="BL1" s="19" t="s">
        <v>1176</v>
      </c>
      <c r="BM1" s="23" t="s">
        <v>1205</v>
      </c>
      <c r="BN1" s="23" t="s">
        <v>1205</v>
      </c>
      <c r="BO1" s="23" t="s">
        <v>1194</v>
      </c>
      <c r="BP1" s="23" t="s">
        <v>1206</v>
      </c>
      <c r="BQ1" s="23" t="s">
        <v>1194</v>
      </c>
      <c r="BR1" s="20" t="s">
        <v>1196</v>
      </c>
      <c r="BS1" s="24" t="s">
        <v>168</v>
      </c>
      <c r="BT1" s="23" t="s">
        <v>1207</v>
      </c>
      <c r="BU1" s="23" t="s">
        <v>1194</v>
      </c>
      <c r="BV1" s="23" t="s">
        <v>1208</v>
      </c>
      <c r="BW1" s="23" t="s">
        <v>1208</v>
      </c>
      <c r="BX1" s="19" t="s">
        <v>1177</v>
      </c>
      <c r="BY1" s="21" t="s">
        <v>166</v>
      </c>
      <c r="BZ1" s="49" t="s">
        <v>900</v>
      </c>
      <c r="CA1" s="22" t="s">
        <v>1209</v>
      </c>
      <c r="CB1" s="21" t="s">
        <v>1191</v>
      </c>
      <c r="CC1" s="22" t="s">
        <v>1210</v>
      </c>
      <c r="CD1" s="23" t="s">
        <v>1211</v>
      </c>
      <c r="CE1" s="23" t="s">
        <v>1212</v>
      </c>
      <c r="CF1" s="23" t="s">
        <v>1212</v>
      </c>
      <c r="CG1" s="22" t="s">
        <v>1187</v>
      </c>
      <c r="CH1" s="20" t="s">
        <v>1213</v>
      </c>
      <c r="CI1" s="22" t="s">
        <v>1210</v>
      </c>
      <c r="CJ1" s="19" t="s">
        <v>1214</v>
      </c>
      <c r="CK1" s="23" t="s">
        <v>1215</v>
      </c>
      <c r="CL1" s="23" t="s">
        <v>1216</v>
      </c>
      <c r="CM1" s="23" t="s">
        <v>1194</v>
      </c>
      <c r="CN1" s="19" t="s">
        <v>162</v>
      </c>
      <c r="CO1" s="23" t="s">
        <v>1197</v>
      </c>
      <c r="CP1" s="23" t="s">
        <v>1217</v>
      </c>
      <c r="CQ1" s="23" t="s">
        <v>1218</v>
      </c>
      <c r="CR1" s="23" t="s">
        <v>1218</v>
      </c>
      <c r="CS1" s="49" t="s">
        <v>907</v>
      </c>
      <c r="CT1" s="23" t="s">
        <v>1217</v>
      </c>
      <c r="CU1" s="20" t="s">
        <v>1167</v>
      </c>
      <c r="CV1" s="20" t="s">
        <v>1167</v>
      </c>
      <c r="CW1" s="20" t="s">
        <v>1169</v>
      </c>
      <c r="CX1" s="23" t="s">
        <v>1219</v>
      </c>
      <c r="CY1" s="23" t="s">
        <v>1200</v>
      </c>
      <c r="CZ1" s="23" t="s">
        <v>1218</v>
      </c>
      <c r="DA1" s="23" t="s">
        <v>1220</v>
      </c>
      <c r="DB1" s="23" t="s">
        <v>1221</v>
      </c>
      <c r="DC1" s="22" t="s">
        <v>1222</v>
      </c>
      <c r="DD1" s="23" t="s">
        <v>1223</v>
      </c>
      <c r="DE1" s="24" t="s">
        <v>1224</v>
      </c>
      <c r="DF1" s="23" t="s">
        <v>1217</v>
      </c>
      <c r="DG1" s="49" t="s">
        <v>908</v>
      </c>
      <c r="DH1" s="20" t="s">
        <v>1225</v>
      </c>
      <c r="DI1" s="21" t="s">
        <v>1203</v>
      </c>
      <c r="DJ1" s="21" t="s">
        <v>1203</v>
      </c>
      <c r="DK1" s="23" t="s">
        <v>1216</v>
      </c>
      <c r="DL1" s="20" t="s">
        <v>1226</v>
      </c>
      <c r="DM1" s="22" t="s">
        <v>1227</v>
      </c>
      <c r="DN1" s="23" t="s">
        <v>1200</v>
      </c>
      <c r="DO1" s="20" t="s">
        <v>1189</v>
      </c>
      <c r="DP1" s="23" t="s">
        <v>1197</v>
      </c>
      <c r="DQ1" s="23" t="s">
        <v>165</v>
      </c>
      <c r="DR1" s="22" t="s">
        <v>1228</v>
      </c>
      <c r="DS1" s="23" t="s">
        <v>1217</v>
      </c>
      <c r="DT1" s="23" t="s">
        <v>1170</v>
      </c>
      <c r="DU1" s="23" t="s">
        <v>1229</v>
      </c>
      <c r="DV1" s="23" t="s">
        <v>909</v>
      </c>
      <c r="DW1" s="69" t="s">
        <v>1195</v>
      </c>
      <c r="DX1" s="69" t="s">
        <v>1230</v>
      </c>
      <c r="DY1" s="69" t="s">
        <v>1231</v>
      </c>
      <c r="DZ1" s="70" t="s">
        <v>910</v>
      </c>
      <c r="EA1" s="69" t="s">
        <v>1232</v>
      </c>
      <c r="EB1" s="69" t="s">
        <v>1232</v>
      </c>
      <c r="EC1" s="69" t="s">
        <v>1233</v>
      </c>
      <c r="ED1" s="69" t="s">
        <v>1200</v>
      </c>
      <c r="EE1" s="69" t="s">
        <v>1234</v>
      </c>
      <c r="EF1" s="69" t="s">
        <v>1234</v>
      </c>
      <c r="EG1" s="69" t="s">
        <v>1235</v>
      </c>
      <c r="EH1" s="69" t="s">
        <v>1235</v>
      </c>
      <c r="EI1" s="70" t="s">
        <v>1176</v>
      </c>
      <c r="EJ1" s="24" t="s">
        <v>1168</v>
      </c>
      <c r="EK1" s="23" t="s">
        <v>1236</v>
      </c>
      <c r="EL1" s="23" t="s">
        <v>1237</v>
      </c>
      <c r="EM1" s="23" t="s">
        <v>1238</v>
      </c>
      <c r="EN1" s="23" t="s">
        <v>1238</v>
      </c>
      <c r="EO1" s="23" t="s">
        <v>1238</v>
      </c>
      <c r="EP1" s="70" t="s">
        <v>1239</v>
      </c>
      <c r="EQ1" s="70" t="s">
        <v>1240</v>
      </c>
      <c r="ER1" s="70" t="s">
        <v>1241</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1242</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1243</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1244</v>
      </c>
      <c r="EE2" s="72" t="s">
        <v>252</v>
      </c>
      <c r="EF2" s="72" t="s">
        <v>1245</v>
      </c>
      <c r="EG2" s="72" t="s">
        <v>1246</v>
      </c>
      <c r="EH2" s="73" t="s">
        <v>1247</v>
      </c>
      <c r="EI2" s="72" t="s">
        <v>224</v>
      </c>
      <c r="EJ2" s="72" t="s">
        <v>1243</v>
      </c>
      <c r="EK2" s="72" t="s">
        <v>1248</v>
      </c>
      <c r="EL2" s="30" t="s">
        <v>1249</v>
      </c>
      <c r="EM2" s="30" t="s">
        <v>1250</v>
      </c>
      <c r="EN2" s="30" t="s">
        <v>1251</v>
      </c>
      <c r="EO2" s="72" t="s">
        <v>1243</v>
      </c>
      <c r="EP2" s="72" t="s">
        <v>1252</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1253</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1254</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1255</v>
      </c>
      <c r="EE3" s="31" t="s">
        <v>1256</v>
      </c>
      <c r="EF3" s="31" t="s">
        <v>1257</v>
      </c>
      <c r="EG3" t="s">
        <v>1258</v>
      </c>
      <c r="EH3" t="s">
        <v>1259</v>
      </c>
      <c r="EI3" s="31" t="s">
        <v>1260</v>
      </c>
      <c r="EJ3" s="31" t="s">
        <v>332</v>
      </c>
      <c r="EK3" s="31" t="s">
        <v>1261</v>
      </c>
      <c r="EL3" s="39" t="s">
        <v>305</v>
      </c>
      <c r="EM3" s="39" t="s">
        <v>1262</v>
      </c>
      <c r="EN3" s="39" t="s">
        <v>1263</v>
      </c>
      <c r="EO3" s="39" t="s">
        <v>332</v>
      </c>
      <c r="EP3" s="37" t="s">
        <v>1264</v>
      </c>
      <c r="EQ3" s="37" t="s">
        <v>1265</v>
      </c>
      <c r="ER3" s="31" t="s">
        <v>1266</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1267</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1268</v>
      </c>
      <c r="ED4" s="35" t="s">
        <v>1269</v>
      </c>
      <c r="EE4" s="31" t="s">
        <v>1270</v>
      </c>
      <c r="EF4" s="31" t="s">
        <v>1271</v>
      </c>
      <c r="EG4"/>
      <c r="EH4"/>
      <c r="EI4" s="31" t="s">
        <v>1272</v>
      </c>
      <c r="EJ4" s="31" t="s">
        <v>1273</v>
      </c>
      <c r="EK4" s="31" t="s">
        <v>1274</v>
      </c>
      <c r="EL4" s="37" t="s">
        <v>399</v>
      </c>
      <c r="EM4" s="37" t="s">
        <v>1275</v>
      </c>
      <c r="EN4" s="37"/>
      <c r="EO4" s="37" t="s">
        <v>11</v>
      </c>
      <c r="EQ4" s="37" t="s">
        <v>1276</v>
      </c>
      <c r="ER4" s="31" t="s">
        <v>1277</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1278</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1279</v>
      </c>
      <c r="ED5"/>
      <c r="EF5" s="31" t="s">
        <v>1280</v>
      </c>
      <c r="EG5"/>
      <c r="EH5"/>
      <c r="EI5"/>
      <c r="EJ5" t="s">
        <v>11</v>
      </c>
      <c r="EK5" s="31" t="s">
        <v>1281</v>
      </c>
      <c r="EL5" s="37"/>
      <c r="EM5" s="37" t="s">
        <v>1282</v>
      </c>
      <c r="EN5" s="37"/>
      <c r="EO5" s="37" t="s">
        <v>485</v>
      </c>
      <c r="EQ5" t="s">
        <v>1283</v>
      </c>
      <c r="ER5" s="31" t="s">
        <v>1284</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1285</v>
      </c>
      <c r="EK6" s="31" t="s">
        <v>1286</v>
      </c>
      <c r="EL6" s="37"/>
      <c r="EM6" s="37"/>
      <c r="EN6" s="37"/>
      <c r="EO6" s="37"/>
      <c r="EQ6" t="s">
        <v>1287</v>
      </c>
      <c r="ER6" s="31" t="s">
        <v>1288</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1289</v>
      </c>
      <c r="EL7" s="37"/>
      <c r="EM7" s="37"/>
      <c r="EN7" s="37"/>
      <c r="EO7" s="37"/>
      <c r="EQ7" s="37" t="s">
        <v>1290</v>
      </c>
      <c r="ER7" s="31" t="s">
        <v>1291</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1292</v>
      </c>
      <c r="EL8" s="37"/>
      <c r="EM8" s="37"/>
      <c r="EN8" s="37"/>
      <c r="EO8" s="37"/>
      <c r="EQ8" s="37" t="s">
        <v>1293</v>
      </c>
      <c r="ER8" s="31" t="s">
        <v>1294</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1295</v>
      </c>
      <c r="EG9"/>
      <c r="EH9"/>
      <c r="EK9" s="31" t="s">
        <v>1296</v>
      </c>
      <c r="EL9" s="37"/>
      <c r="EM9" s="37"/>
      <c r="EN9" s="37"/>
      <c r="EO9" s="37"/>
      <c r="EQ9" s="37" t="s">
        <v>1297</v>
      </c>
      <c r="ER9" s="31" t="s">
        <v>1298</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1299</v>
      </c>
      <c r="EL10" s="37"/>
      <c r="EM10" s="37"/>
      <c r="EN10" s="37"/>
      <c r="EO10" s="37"/>
      <c r="EQ10" s="37" t="s">
        <v>1300</v>
      </c>
      <c r="ER10" s="31" t="s">
        <v>1301</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1302</v>
      </c>
      <c r="EL11" s="37"/>
      <c r="EM11" s="37"/>
      <c r="EN11" s="37"/>
      <c r="EO11" s="37"/>
      <c r="EQ11" s="37" t="s">
        <v>1303</v>
      </c>
      <c r="ER11" s="31" t="s">
        <v>1304</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1305</v>
      </c>
      <c r="EL12" s="37"/>
      <c r="EM12" s="37"/>
      <c r="EN12" s="37"/>
      <c r="EO12" s="37"/>
      <c r="EQ12" s="37" t="s">
        <v>1306</v>
      </c>
      <c r="ER12" s="31" t="s">
        <v>1307</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1308</v>
      </c>
      <c r="EG13"/>
      <c r="EH13"/>
      <c r="EK13" s="31" t="s">
        <v>1309</v>
      </c>
      <c r="EL13" s="37"/>
      <c r="EM13" s="37"/>
      <c r="EN13" s="37"/>
      <c r="EO13" s="37"/>
      <c r="EQ13" s="37" t="s">
        <v>531</v>
      </c>
      <c r="ER13" s="31" t="s">
        <v>1310</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1311</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1312</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COUNTIF('第3面_土壌汚染の除去(掘削除去)'!N:N,"*（エラー）*")</f>
        <v>13</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315">
      <c r="A8" s="62" t="str">
        <f>'第3面_土壌汚染の除去(掘削除去)'!$F3&amp;""</f>
        <v>土壌汚染の除去（掘削除去）</v>
      </c>
      <c r="B8" s="62" t="str">
        <f>'第3面_土壌汚染の除去(掘削除去)'!$H4&amp;""</f>
        <v/>
      </c>
      <c r="C8" s="62" t="str">
        <f>'第3面_土壌汚染の除去(掘削除去)'!B5&amp;""</f>
        <v>一　基準不適合土壌の掘削による除去</v>
      </c>
      <c r="D8" s="62" t="str">
        <f>'第3面_土壌汚染の除去(掘削除去)'!B6&amp;""</f>
        <v>　イ　基準不適合土壌のある範囲及び深さその他の土壌汚染の状況並びにその他の汚染除去等計画の作成のために必要な情報</v>
      </c>
      <c r="E8" s="62" t="str">
        <f>'第3面_土壌汚染の除去(掘削除去)'!$D7&amp;""</f>
        <v/>
      </c>
      <c r="F8" s="62" t="str">
        <f>'第3面_土壌汚染の除去(掘削除去)'!B8&amp;""</f>
        <v>　ロ　土壌溶出量基準に適合しない汚染状態にある土地にあっては、評価地点及び当該評価地点に設定した理由</v>
      </c>
      <c r="G8" s="62" t="str">
        <f>'第3面_土壌汚染の除去(掘削除去)'!$D9&amp;""</f>
        <v/>
      </c>
      <c r="H8" s="62" t="str">
        <f>'第3面_土壌汚染の除去(掘削除去)'!B10&amp;""</f>
        <v>　ハ　ロの土地にあっては、目標土壌溶出量及び目標地下水濃度並びに当該目標土壌溶出量及び当該目標地下水濃度に設定した理由</v>
      </c>
      <c r="I8" s="62" t="str">
        <f>'第3面_土壌汚染の除去(掘削除去)'!$D11&amp;""</f>
        <v/>
      </c>
      <c r="J8" s="62" t="str">
        <f>'第3面_土壌汚染の除去(掘削除去)'!B12&amp;""</f>
        <v>　ニ　目標土壌溶出量を超える汚染状態又は土壌含有量基準に適合しない汚染状態にある土壌を掘削する範囲及び深さ</v>
      </c>
      <c r="K8" s="62" t="str">
        <f>'第3面_土壌汚染の除去(掘削除去)'!$D13&amp;""</f>
        <v/>
      </c>
      <c r="L8" s="62" t="str">
        <f>'第3面_土壌汚染の除去(掘削除去)'!B14&amp;""</f>
        <v>　ホ　掘削を行う方法</v>
      </c>
      <c r="M8" s="62" t="str">
        <f>'第3面_土壌汚染の除去(掘削除去)'!$D15&amp;""</f>
        <v/>
      </c>
      <c r="N8" s="62" t="str">
        <f>'第3面_土壌汚染の除去(掘削除去)'!B16&amp;""</f>
        <v>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v>
      </c>
      <c r="O8" s="62" t="str">
        <f>'第3面_土壌汚染の除去(掘削除去)'!$D17&amp;""</f>
        <v/>
      </c>
      <c r="P8" s="62" t="str">
        <f>'第3面_土壌汚染の除去(掘削除去)'!B18&amp;""</f>
        <v>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v>
      </c>
      <c r="Q8" s="62" t="str">
        <f>'第3面_土壌汚染の除去(掘削除去)'!$D19&amp;""</f>
        <v/>
      </c>
      <c r="R8" s="62" t="str">
        <f>'第3面_土壌汚染の除去(掘削除去)'!B20&amp;""</f>
        <v>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v>
      </c>
      <c r="S8" s="62" t="str">
        <f>'第3面_土壌汚染の除去(掘削除去)'!$D21&amp;""</f>
        <v/>
      </c>
      <c r="T8" s="62" t="str">
        <f>'第3面_土壌汚染の除去(掘削除去)'!B22&amp;""</f>
        <v>　リ　ロの土地にあっては、実施措置を行う前の地下水の特定有害物質による汚染状態</v>
      </c>
      <c r="U8" s="62" t="str">
        <f>'第3面_土壌汚染の除去(掘削除去)'!$D23&amp;""</f>
        <v/>
      </c>
      <c r="V8" s="62" t="str">
        <f>'第3面_土壌汚染の除去(掘削除去)'!B24&amp;""</f>
        <v>　ヌ　ロの土地にあっては、地下水が目標地下水濃度を超えない汚染状態にあることを確認するための地下水の水質の測定を行うための観測井を設置する地点及び当該地点に当該観測井を設置する理由</v>
      </c>
      <c r="W8" s="62" t="str">
        <f>'第3面_土壌汚染の除去(掘削除去)'!$D25&amp;""</f>
        <v/>
      </c>
      <c r="X8" s="62" t="str">
        <f>'第3面_土壌汚染の除去(掘削除去)'!B26&amp;""</f>
        <v>　ル　観測井を設置する方法</v>
      </c>
      <c r="Y8" s="62" t="str">
        <f>'第3面_土壌汚染の除去(掘削除去)'!$D27&amp;""</f>
        <v/>
      </c>
      <c r="Z8" s="62" t="str">
        <f>'第3面_土壌汚染の除去(掘削除去)'!B28&amp;""</f>
        <v>　ヲ　地下水の水質の測定の対象となる特定有害物質の種類並びに当該測定の期間及び頻度</v>
      </c>
      <c r="AA8" s="62" t="str">
        <f>'第3面_土壌汚染の除去(掘削除去)'!$D29&amp;""</f>
        <v/>
      </c>
      <c r="AB8" s="62" t="str">
        <f>'第3面_土壌汚染の除去(掘削除去)'!B30&amp;""</f>
        <v/>
      </c>
      <c r="AC8" s="62" t="str">
        <f>'第3面_土壌汚染の除去(掘削除去)'!$D31&amp;""</f>
        <v/>
      </c>
      <c r="AD8" s="62" t="str">
        <f>'第3面_土壌汚染の除去(掘削除去)'!B32&amp;""</f>
        <v/>
      </c>
      <c r="AE8" s="62" t="str">
        <f>'第3面_土壌汚染の除去(掘削除去)'!$D33&amp;""</f>
        <v/>
      </c>
      <c r="AF8" s="62" t="str">
        <f>'第3面_土壌汚染の除去(掘削除去)'!B34&amp;""</f>
        <v/>
      </c>
      <c r="AG8" s="62" t="str">
        <f>'第3面_土壌汚染の除去(掘削除去)'!$D35&amp;""</f>
        <v/>
      </c>
      <c r="AH8" s="62" t="str">
        <f>'第3面_土壌汚染の除去(掘削除去)'!B36&amp;""</f>
        <v/>
      </c>
      <c r="AI8" s="62" t="str">
        <f>'第3面_土壌汚染の除去(掘削除去)'!$D37&amp;""</f>
        <v/>
      </c>
      <c r="AJ8" s="62" t="str">
        <f>'第3面_土壌汚染の除去(掘削除去)'!B38&amp;""</f>
        <v/>
      </c>
      <c r="AK8" s="62" t="str">
        <f>'第3面_土壌汚染の除去(掘削除去)'!$D39&amp;""</f>
        <v/>
      </c>
      <c r="AL8" s="62" t="str">
        <f>'第3面_土壌汚染の除去(掘削除去)'!B40&amp;""</f>
        <v/>
      </c>
      <c r="AM8" s="62" t="str">
        <f>'第3面_土壌汚染の除去(掘削除去)'!$D41&amp;""</f>
        <v/>
      </c>
      <c r="AN8" s="62" t="str">
        <f>'第3面_土壌汚染の除去(掘削除去)'!B42&amp;""</f>
        <v/>
      </c>
      <c r="AO8" s="62" t="str">
        <f>'第3面_土壌汚染の除去(掘削除去)'!$D43&amp;""</f>
        <v/>
      </c>
      <c r="AP8" s="62" t="str">
        <f>'第3面_土壌汚染の除去(掘削除去)'!B44&amp;""</f>
        <v/>
      </c>
      <c r="AQ8" s="62" t="str">
        <f>'第3面_土壌汚染の除去(掘削除去)'!$D45&amp;""</f>
        <v/>
      </c>
      <c r="AR8" s="62" t="str">
        <f>'第3面_土壌汚染の除去(掘削除去)'!B46&amp;""</f>
        <v/>
      </c>
      <c r="AS8" s="62" t="str">
        <f>'第3面_土壌汚染の除去(掘削除去)'!$D47&amp;""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6FD44649-C027-48F2-80E0-664CC1E51D2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第3面_土壌汚染の除去(掘削除去)</vt:lpstr>
      <vt:lpstr>マスタ_第三面の表示内容</vt:lpstr>
      <vt:lpstr>マスタ</vt:lpstr>
      <vt:lpstr>選択肢</vt:lpstr>
      <vt:lpstr>プロパティ</vt:lpstr>
      <vt:lpstr>u_t_yoshiki_09_3</vt:lpstr>
      <vt:lpstr>'第3面_土壌汚染の除去(掘削除去)'!Print_Area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